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vitalg\Desktop\"/>
    </mc:Choice>
  </mc:AlternateContent>
  <bookViews>
    <workbookView xWindow="0" yWindow="0" windowWidth="2160" windowHeight="0"/>
  </bookViews>
  <sheets>
    <sheet name="תמחור" sheetId="2" r:id="rId1"/>
  </sheets>
  <definedNames>
    <definedName name="_Toc355018258" localSheetId="0">תמחור!#REF!</definedName>
    <definedName name="_Toc355018270" localSheetId="0">תמחור!#REF!</definedName>
    <definedName name="Print_Titles" localSheetId="0">תמחור!$3:$4</definedName>
    <definedName name="_xlnm.Print_Area" localSheetId="0">תמחור!$A$1:$J$68</definedName>
  </definedNames>
  <calcPr calcId="162913"/>
</workbook>
</file>

<file path=xl/calcChain.xml><?xml version="1.0" encoding="utf-8"?>
<calcChain xmlns="http://schemas.openxmlformats.org/spreadsheetml/2006/main">
  <c r="K68" i="2" l="1"/>
  <c r="I67" i="2"/>
  <c r="I66" i="2"/>
  <c r="I65" i="2"/>
  <c r="I64" i="2"/>
  <c r="J25" i="2" l="1"/>
  <c r="J26" i="2"/>
  <c r="J27" i="2"/>
  <c r="J28" i="2"/>
  <c r="J29" i="2"/>
  <c r="J30" i="2"/>
  <c r="J31" i="2"/>
  <c r="J32" i="2"/>
  <c r="J24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J33" i="2" l="1"/>
  <c r="J63" i="2" s="1"/>
</calcChain>
</file>

<file path=xl/sharedStrings.xml><?xml version="1.0" encoding="utf-8"?>
<sst xmlns="http://schemas.openxmlformats.org/spreadsheetml/2006/main" count="226" uniqueCount="125">
  <si>
    <t>נושא</t>
  </si>
  <si>
    <t>מס"ד</t>
  </si>
  <si>
    <t>שם הפריט</t>
  </si>
  <si>
    <t>יחידת מידה</t>
  </si>
  <si>
    <t>קומפלט</t>
  </si>
  <si>
    <t>כבילה</t>
  </si>
  <si>
    <t>אמצעי חיווט ותיעול כבילה</t>
  </si>
  <si>
    <t>קופסת CI להתקנת ציוד outdoor באתר קצה</t>
  </si>
  <si>
    <t>תעלת PVC 3x1.5 ס"מ</t>
  </si>
  <si>
    <t>תעלת PVC 4x6 ס"מ</t>
  </si>
  <si>
    <t>צינור מרירון עד 1 צול</t>
  </si>
  <si>
    <t>צינור מרירון 1 עד 2 צול</t>
  </si>
  <si>
    <t>קופסת חיבורים לצנרת מרירון/מריכף</t>
  </si>
  <si>
    <t>אמצעים לגיבוי מתח הרשת</t>
  </si>
  <si>
    <t>כבל נושא מפלדה</t>
  </si>
  <si>
    <t>תאור</t>
  </si>
  <si>
    <t>תעלת פח סגורה 60x40</t>
  </si>
  <si>
    <t>צינור מריכף 25 מ"מ</t>
  </si>
  <si>
    <t>ארון ציוד Outdoor לאתר קצה</t>
  </si>
  <si>
    <t>אחריות ותחזוקה</t>
  </si>
  <si>
    <t>כבל תקשורת CAT- 6</t>
  </si>
  <si>
    <t>ארון ציוד Indoor 15U</t>
  </si>
  <si>
    <t>צינור PVC תת קרקעי קשיח\קוברה להעברת כבלים בקוטר 50 מ"מ</t>
  </si>
  <si>
    <t>צינור PVC תת קרקעי קשיח\קוברה להעברת כבלים בקוטר 75 מ"מ</t>
  </si>
  <si>
    <t>חציבה/חפירה, השחלה ושיקום - בכביש</t>
  </si>
  <si>
    <t>חציבה/חפירה, השחלה ושיקום - במדרכה</t>
  </si>
  <si>
    <t>חציבה/חפירה, השחלה ושיקום - בשטח גן</t>
  </si>
  <si>
    <t>סה"כ כמות</t>
  </si>
  <si>
    <t>יצרן</t>
  </si>
  <si>
    <t>דגם</t>
  </si>
  <si>
    <t>קריאה יזומה לביצוע פעולות כגון העתקת רכיב ולצורך תחזוקה בשיטת "זמן וחומר"</t>
  </si>
  <si>
    <t>עבודות עפר בינוי ותשתיות חשמל</t>
  </si>
  <si>
    <t xml:space="preserve">כבל תקשורת CAT- 7 </t>
  </si>
  <si>
    <t>סה"כ לחישוב ההצעה (לא כולל מע"מ)</t>
  </si>
  <si>
    <t>לחיבור כלל אביזרי ה IP ולגישור</t>
  </si>
  <si>
    <t>לחיבור רמקולים ופנסים</t>
  </si>
  <si>
    <t>לחיבור בין ריכוזי תקשורת ואביזרים מרוחקים</t>
  </si>
  <si>
    <t>לביצוע חיבורים</t>
  </si>
  <si>
    <t>לתיעול כבילה בתוך מבנה</t>
  </si>
  <si>
    <t>להעברת כבילה תת קרקעית</t>
  </si>
  <si>
    <t>לתיעול כבילה בתוך/מחוץ למבנה</t>
  </si>
  <si>
    <t>לביצוע כבילה עילית</t>
  </si>
  <si>
    <t>ע"פ ההנחיות הרלוונטיות בפרק הכללי, כולל גוב P כל 50 מטר.</t>
  </si>
  <si>
    <t>אתר 5 - הבנים 12</t>
  </si>
  <si>
    <t>חניות אקספרס</t>
  </si>
  <si>
    <t>אתרי אכיפת עבירות חנייה</t>
  </si>
  <si>
    <t>אתר אכיפת עבירות חנייה</t>
  </si>
  <si>
    <t>הוספת אתרים</t>
  </si>
  <si>
    <t>כולל אספקה והתקנת מצלמה וחיבורה בארון אמצעים, רישיון לערוץ לתוכנת שרת, הגדרות אנליטיקה ואחרות בהתאם לנדרש להפעלה מלאה</t>
  </si>
  <si>
    <t>הוספת מצלמה לאתר קיים</t>
  </si>
  <si>
    <t>החלפת מצלמה באתר קיים</t>
  </si>
  <si>
    <t>כולל אספקה והתקנת מצלמה וחיבורה בארון אמצעים, והגדרתה וכל הנדרש להפעלה מלאה</t>
  </si>
  <si>
    <t>מצלמות</t>
  </si>
  <si>
    <t>ערכה לרכב</t>
  </si>
  <si>
    <t>ערכה לאכיפת חנייה ברכב</t>
  </si>
  <si>
    <t>כלל האמצעים להפקת ארועי אכיפה והפקת דרישות תשלום, כולל: מצלמות, מסופון, מודם סלולארי כולל קו תקשורת פעיל, ושאר החומרה והתוכנה הנדרשים להפעלה מלאה.</t>
  </si>
  <si>
    <t>מחשוב</t>
  </si>
  <si>
    <t>מערכת ניהול</t>
  </si>
  <si>
    <t>מערכת ניהול כולל כלל החומרה והתוכנה להפעלה מלאה כולל ממשק למערכת להפקת דוחו"ת</t>
  </si>
  <si>
    <t>מערכת ניהול ותוכנות</t>
  </si>
  <si>
    <t>פריטים למימוש בשלב א'</t>
  </si>
  <si>
    <t>הוספת אתרים ואמצעים בהתאם לדרישה</t>
  </si>
  <si>
    <t xml:space="preserve">כולל מחשב נייח, מסך, מקלדת, עכבר, מערכת הפעלה Windows 10 וכל הנדרש להפעלה מלאה לניהול אירועים והפקת דוחו"ת </t>
  </si>
  <si>
    <t>תקשורת</t>
  </si>
  <si>
    <t xml:space="preserve">כבל אספקת מתח רשת  1.5X3 ממ"ר פנדל </t>
  </si>
  <si>
    <t>כבל אספקת מתח רשת  2.5X3 ממ"ר פנדל</t>
  </si>
  <si>
    <t>מתאם אופטי GBIC</t>
  </si>
  <si>
    <t>1 מ'</t>
  </si>
  <si>
    <t>כולל מצברים לשעה</t>
  </si>
  <si>
    <t>צינור שרשורי גמיש משוריין PVC 25 מ"מ</t>
  </si>
  <si>
    <t>1 שעה</t>
  </si>
  <si>
    <t>אל פסק 1KVA לאתרי קצה</t>
  </si>
  <si>
    <t xml:space="preserve">סיב אופטי 12 גידים </t>
  </si>
  <si>
    <t>ערכת מצברים להזנת מתח לארון האמצעים</t>
  </si>
  <si>
    <t>כולל כל האמצעים הנדרשים לרבות ארון, ספק מתח, בקר טעינה, חיבור לרשת החשמל (מאור רחובות), פנל סולארי וכלל האמצעים הנדרשים להזנת המתח</t>
  </si>
  <si>
    <r>
      <t xml:space="preserve">אתר 1+2 - דרך רמתיים 57 לכיוון צפון + דרך רמתיים 74 לכיוון דרום </t>
    </r>
    <r>
      <rPr>
        <b/>
        <sz val="12"/>
        <color rgb="FF000000"/>
        <rFont val="Arial"/>
        <family val="2"/>
      </rPr>
      <t>כולל ערכת מצברים מלאה</t>
    </r>
  </si>
  <si>
    <r>
      <t xml:space="preserve">אתר 3+4  - הבנים 6 (בסמוך לתחנת האוטובוס) + הבנים 7 (בסמוך לבנק לאומי) </t>
    </r>
    <r>
      <rPr>
        <b/>
        <sz val="12"/>
        <color rgb="FF000000"/>
        <rFont val="Arial"/>
        <family val="2"/>
      </rPr>
      <t>כולל ערכת מצברים מלאה</t>
    </r>
  </si>
  <si>
    <r>
      <t xml:space="preserve">אתר 6+7- הבנים 14 + הבנים 15 (בסמוך לרולדין) </t>
    </r>
    <r>
      <rPr>
        <b/>
        <sz val="12"/>
        <color rgb="FF000000"/>
        <rFont val="Arial"/>
        <family val="2"/>
      </rPr>
      <t>כולל ערכת מצברים מלאה</t>
    </r>
  </si>
  <si>
    <r>
      <t xml:space="preserve">אתר 8 - דרך מגדיאל 54 (בסמוך לסופר רמי לוי) </t>
    </r>
    <r>
      <rPr>
        <b/>
        <sz val="12"/>
        <color rgb="FF000000"/>
        <rFont val="Arial"/>
        <family val="2"/>
      </rPr>
      <t>כולל ערכת מצברים מלאה</t>
    </r>
  </si>
  <si>
    <r>
      <t xml:space="preserve">אתר 9+10 - כיכר מגדיאל (סמוך לתחנת האוטובוס וסמוך לקצביה) </t>
    </r>
    <r>
      <rPr>
        <b/>
        <sz val="12"/>
        <color rgb="FF000000"/>
        <rFont val="Arial"/>
        <family val="2"/>
      </rPr>
      <t>כולל 2 ערכות מצברים מלאות</t>
    </r>
  </si>
  <si>
    <r>
      <t xml:space="preserve">אתר 11 - סוקלוב 11 (בסמוך ל-AM-PM) </t>
    </r>
    <r>
      <rPr>
        <b/>
        <sz val="12"/>
        <color rgb="FF000000"/>
        <rFont val="Arial"/>
        <family val="2"/>
      </rPr>
      <t>כולל ערכת מצברים מלאה</t>
    </r>
  </si>
  <si>
    <t xml:space="preserve">האחוז מתייחס לעלות שירותי אחזקה לכלל רכיבי המערכת אשר יותקנו במוקד, ניידות, יישומונים ו 10 אתרי קצה - מחיר חודשי החל מתום תקופת ההתקשרות הראשונית. </t>
  </si>
  <si>
    <t>עלות אחריות ותחזוקה חודשית לכל 5 אתרי קצה</t>
  </si>
  <si>
    <t>עלות אחריות ותחזוקה חודשית לכלל המערכת כולל 10 אתרי קצה</t>
  </si>
  <si>
    <t>המחיר מתייחס לכל 5 אתרים מעבר ל 10 האתרים הראשונים</t>
  </si>
  <si>
    <t>מחיר תשתיות (עפ"י מחירי העירייה)</t>
  </si>
  <si>
    <t>ארונות ציוד</t>
  </si>
  <si>
    <t>ארון ציוד Indoor 24U</t>
  </si>
  <si>
    <t>מסד להתקנת פנים מבנה</t>
  </si>
  <si>
    <t>להתקנת ציוד באתרי הקמה</t>
  </si>
  <si>
    <t>תחנת עבודה (עמדת צפייה)</t>
  </si>
  <si>
    <t>פיתוח ממשק למערכת דוחו"ת ו/או לכל מערכת נוספת</t>
  </si>
  <si>
    <t>במידה ומחליפים מערכת להפקת דוחו"ת ו/או מערכות עתידיות</t>
  </si>
  <si>
    <t>הזנת מתח לאתר קצה</t>
  </si>
  <si>
    <r>
      <t>אתר 1 - דרך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Arial"/>
        <family val="2"/>
      </rPr>
      <t>רמתיים</t>
    </r>
    <r>
      <rPr>
        <sz val="12"/>
        <color rgb="FF000000"/>
        <rFont val="Calibri"/>
        <family val="2"/>
      </rPr>
      <t xml:space="preserve"> 59 </t>
    </r>
    <r>
      <rPr>
        <sz val="12"/>
        <color rgb="FF000000"/>
        <rFont val="Arial"/>
        <family val="2"/>
      </rPr>
      <t>סמוך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Arial"/>
        <family val="2"/>
      </rPr>
      <t>ל</t>
    </r>
    <r>
      <rPr>
        <sz val="12"/>
        <color rgb="FF000000"/>
        <rFont val="Calibri"/>
        <family val="2"/>
      </rPr>
      <t>"</t>
    </r>
    <r>
      <rPr>
        <sz val="12"/>
        <color rgb="FF000000"/>
        <rFont val="Arial"/>
        <family val="2"/>
      </rPr>
      <t>פלאפל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Arial"/>
        <family val="2"/>
      </rPr>
      <t>כדורי</t>
    </r>
    <r>
      <rPr>
        <sz val="12"/>
        <color rgb="FF000000"/>
        <rFont val="Calibri"/>
        <family val="2"/>
      </rPr>
      <t xml:space="preserve">" (2 חניות) </t>
    </r>
    <r>
      <rPr>
        <b/>
        <sz val="12"/>
        <color rgb="FF000000"/>
        <rFont val="Calibri"/>
        <family val="2"/>
      </rPr>
      <t>כולל ערכת מצברים מלאה</t>
    </r>
  </si>
  <si>
    <r>
      <t xml:space="preserve">אתר 2 - הבנים 10 - סמוך למינימרקט אבי (2 חניות) - </t>
    </r>
    <r>
      <rPr>
        <b/>
        <sz val="12"/>
        <color rgb="FF000000"/>
        <rFont val="Arial"/>
        <family val="2"/>
      </rPr>
      <t>כולל ערכת מצברים מלאה</t>
    </r>
  </si>
  <si>
    <r>
      <t>אתר 3 - הבנים</t>
    </r>
    <r>
      <rPr>
        <sz val="12"/>
        <color rgb="FF000000"/>
        <rFont val="Calibri"/>
        <family val="2"/>
      </rPr>
      <t xml:space="preserve"> א'15 </t>
    </r>
    <r>
      <rPr>
        <sz val="12"/>
        <color rgb="FF000000"/>
        <rFont val="Arial"/>
        <family val="2"/>
      </rPr>
      <t>סמוך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Arial"/>
        <family val="2"/>
      </rPr>
      <t xml:space="preserve">לרולדין (2 חניות) </t>
    </r>
    <r>
      <rPr>
        <b/>
        <sz val="12"/>
        <color rgb="FF000000"/>
        <rFont val="Arial"/>
        <family val="2"/>
      </rPr>
      <t>כולל ערכת מצברים מלאה</t>
    </r>
    <r>
      <rPr>
        <sz val="12"/>
        <color rgb="FF000000"/>
        <rFont val="Arial"/>
        <family val="2"/>
      </rPr>
      <t xml:space="preserve"> </t>
    </r>
  </si>
  <si>
    <r>
      <t xml:space="preserve">אתר 4 - סוקולוב 9 סמוך לסיטקום מחשבים (2 חניות) </t>
    </r>
    <r>
      <rPr>
        <b/>
        <sz val="12"/>
        <color rgb="FF000000"/>
        <rFont val="Arial"/>
        <family val="2"/>
      </rPr>
      <t>כולל ערכת מצברים מלאה</t>
    </r>
  </si>
  <si>
    <r>
      <t xml:space="preserve">אתר 5 - כיכר מגדיאל סמוך למאפיית לחם הכפר (7 חניות) </t>
    </r>
    <r>
      <rPr>
        <b/>
        <sz val="12"/>
        <color rgb="FF000000"/>
        <rFont val="Arial"/>
        <family val="2"/>
      </rPr>
      <t>כולל ערכת מצברים מלאה</t>
    </r>
  </si>
  <si>
    <t>אתר אכיפת עבירות חניית אקספרס</t>
  </si>
  <si>
    <t>כולל תשתיות בינוי, מערכת גיבוי מקומית, ערכת מצברים מלאה, ארון אמצעים, תקשורת למערכת הניהול, הגדרות, הוספת אחסון במערכת הניהול במידת הצורך,וכל הנדרש להפעלה מלאה
הזנת חשמל לעמוד - באחריות המועצה או לחילופין בתוספת תשלום עפ"י פריטים בהמשך</t>
  </si>
  <si>
    <r>
      <t xml:space="preserve">חנייה אסורה עד 80 מטר (כדוגמת דרך רמתיים 57) - </t>
    </r>
    <r>
      <rPr>
        <b/>
        <sz val="12"/>
        <rFont val="Arial"/>
        <family val="2"/>
      </rPr>
      <t>כולל ערכת מצברים מלאה</t>
    </r>
  </si>
  <si>
    <r>
      <t xml:space="preserve">חנייה אסורה עד 50 מטר (כמו הבנים 15 וכיכר מגדיאל) </t>
    </r>
    <r>
      <rPr>
        <b/>
        <sz val="12"/>
        <rFont val="Arial"/>
        <family val="2"/>
      </rPr>
      <t>כולל ערכת מצברים מלאה</t>
    </r>
  </si>
  <si>
    <r>
      <t xml:space="preserve">מפרץ תחבורת ציבורית עד 40 מטר </t>
    </r>
    <r>
      <rPr>
        <b/>
        <sz val="12"/>
        <rFont val="Arial"/>
        <family val="2"/>
      </rPr>
      <t>כולל ערכת מצברים מלאה</t>
    </r>
  </si>
  <si>
    <r>
      <t xml:space="preserve">תחבורה ציבורית לאורך הכביש - עד 25 מטרים </t>
    </r>
    <r>
      <rPr>
        <b/>
        <sz val="12"/>
        <rFont val="Arial"/>
        <family val="2"/>
      </rPr>
      <t>כולל ערכת מצברים מלאה</t>
    </r>
  </si>
  <si>
    <t>אתרי אכיפת נת"צ</t>
  </si>
  <si>
    <t>אתר לאכיפת נת"צ כולל כל המערכות הנדרשות ולפחות 2 מצלמות לכיסוי הנתיב</t>
  </si>
  <si>
    <t>כולל כל האמצעים הנדרשים לרבות ארון, מתג, מתאמים אופטיים, UPS, כבילה, מחברים, זרועות, מינימום 2 מצלמות וכל האמצעים והאביזרים הנדרשים להתקנת אתר אכיפה</t>
  </si>
  <si>
    <t>מצלמות LPR (נוסף על ההתקנה הראשונית)</t>
  </si>
  <si>
    <t>עלות אחריות ותחזוקה חודשית לכלל המערכת כולל 5 אתרי אכיפת נת"צים</t>
  </si>
  <si>
    <t>מתג L2 תעשייתי בתצורת Din Rail, כולל 8 פורטים PoE+ ו2 אופטי לתנאי חוץ</t>
  </si>
  <si>
    <t xml:space="preserve">כבל תקשורת טורית (רב גידי) </t>
  </si>
  <si>
    <t>מתח ובקרה לחיבורי אביזרים למערכות הבקרה</t>
  </si>
  <si>
    <t>ארון ציוד Indoor 44U</t>
  </si>
  <si>
    <t>אל פסק 61KVA לארון השרתים הראשי</t>
  </si>
  <si>
    <t>הוד השרון – מכרז מוביל לאספקה, התקנה ותחזוקת מערכות לאכיפת חניה ונתיבי תחבורה ציבורית</t>
  </si>
  <si>
    <t xml:space="preserve">מחיר ליחידה בש"ח </t>
  </si>
  <si>
    <t xml:space="preserve"> סה"כ מחיר לכמות</t>
  </si>
  <si>
    <t>קריאת שרות יזומה לשעת עבודה</t>
  </si>
  <si>
    <t>משקל יחסי להצעה</t>
  </si>
  <si>
    <t>ניקדמשוקלל</t>
  </si>
  <si>
    <r>
      <t xml:space="preserve">האחוז מתייחס לעלות שירותי אחזקה לכלל רכיבי המערכת אשר יותקנו באתרי הקצה של אכיפת נת"צ (שאר רכיבי המערכת יהיו חלק מעלות התחזוקה של כלל המערכת). </t>
    </r>
    <r>
      <rPr>
        <b/>
        <sz val="12"/>
        <color theme="1"/>
        <rFont val="Arial"/>
        <family val="2"/>
      </rPr>
      <t>עבור עד 14 אתרי אכיפת נת"צ</t>
    </r>
  </si>
  <si>
    <t>מחיר בש"ח.</t>
  </si>
  <si>
    <t>לא נדרש</t>
  </si>
  <si>
    <t>סיכום ביניים עבור התקנה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</si>
</sst>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₪&quot;\ #,##0"/>
    <numFmt numFmtId="165" formatCode="&quot;₪&quot;\ #,##0.0"/>
    <numFmt numFmtId="166" formatCode="_ [$₪-40D]\ * #,##0.00_ ;_ [$₪-40D]\ * \-#,##0.00_ ;_ [$₪-40D]\ * &quot;-&quot;??_ ;_ @_ "/>
  </numFmts>
  <fonts count="27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6"/>
      <name val="Calibri"/>
      <family val="2"/>
    </font>
    <font>
      <sz val="16"/>
      <color theme="1"/>
      <name val="Arial"/>
      <family val="2"/>
      <charset val="177"/>
      <scheme val="minor"/>
    </font>
    <font>
      <b/>
      <sz val="16"/>
      <name val="Calibri"/>
      <family val="2"/>
      <charset val="177"/>
    </font>
    <font>
      <b/>
      <sz val="16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20"/>
      <color theme="1"/>
      <name val="Arial"/>
      <family val="2"/>
    </font>
    <font>
      <b/>
      <sz val="22"/>
      <color theme="1"/>
      <name val="Arial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</font>
    <font>
      <b/>
      <sz val="18"/>
      <color rgb="FF0000CC"/>
      <name val="Arial"/>
      <family val="2"/>
    </font>
    <font>
      <sz val="11"/>
      <color theme="1"/>
      <name val="Arial"/>
      <family val="2"/>
      <charset val="177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20"/>
      <color rgb="FFFF0000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30">
    <xf numFmtId="0" fontId="0" fillId="0" borderId="0" xfId="0"/>
    <xf numFmtId="164" fontId="0" fillId="0" borderId="0" xfId="0" applyNumberFormat="1" applyFont="1"/>
    <xf numFmtId="0" fontId="0" fillId="0" borderId="0" xfId="0" applyFont="1"/>
    <xf numFmtId="0" fontId="0" fillId="0" borderId="0" xfId="0"/>
    <xf numFmtId="0" fontId="0" fillId="0" borderId="0" xfId="0" applyNumberFormat="1" applyFont="1"/>
    <xf numFmtId="0" fontId="0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right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right" vertical="center" wrapText="1"/>
    </xf>
    <xf numFmtId="0" fontId="11" fillId="3" borderId="1" xfId="0" applyFont="1" applyFill="1" applyBorder="1" applyAlignment="1" applyProtection="1">
      <alignment horizontal="right" vertical="center" wrapText="1" readingOrder="2"/>
    </xf>
    <xf numFmtId="0" fontId="11" fillId="3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3" borderId="1" xfId="0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 readingOrder="2"/>
    </xf>
    <xf numFmtId="0" fontId="12" fillId="3" borderId="6" xfId="0" applyFont="1" applyFill="1" applyBorder="1" applyAlignment="1" applyProtection="1">
      <alignment horizontal="center" vertical="center" wrapText="1" readingOrder="2"/>
    </xf>
    <xf numFmtId="164" fontId="18" fillId="3" borderId="1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 readingOrder="2"/>
    </xf>
    <xf numFmtId="0" fontId="6" fillId="2" borderId="5" xfId="0" applyFont="1" applyFill="1" applyBorder="1" applyAlignment="1" applyProtection="1">
      <alignment horizontal="center" vertical="center" wrapText="1" readingOrder="2"/>
    </xf>
    <xf numFmtId="0" fontId="6" fillId="2" borderId="6" xfId="0" applyFont="1" applyFill="1" applyBorder="1" applyAlignment="1" applyProtection="1">
      <alignment horizontal="center" vertical="center" wrapText="1" readingOrder="2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 readingOrder="2"/>
    </xf>
    <xf numFmtId="0" fontId="18" fillId="0" borderId="8" xfId="0" applyFont="1" applyFill="1" applyBorder="1" applyAlignment="1" applyProtection="1">
      <alignment horizontal="center" vertical="center" wrapText="1" readingOrder="2"/>
    </xf>
    <xf numFmtId="0" fontId="18" fillId="3" borderId="8" xfId="0" applyFont="1" applyFill="1" applyBorder="1" applyAlignment="1" applyProtection="1">
      <alignment horizontal="center" vertical="center" wrapText="1" readingOrder="2"/>
    </xf>
    <xf numFmtId="0" fontId="11" fillId="3" borderId="5" xfId="0" applyFont="1" applyFill="1" applyBorder="1" applyAlignment="1" applyProtection="1">
      <alignment horizontal="center" vertical="center" wrapText="1" readingOrder="2"/>
    </xf>
    <xf numFmtId="0" fontId="11" fillId="0" borderId="5" xfId="0" applyFont="1" applyFill="1" applyBorder="1" applyAlignment="1" applyProtection="1">
      <alignment horizontal="center" vertical="center" wrapText="1" readingOrder="2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 readingOrder="2"/>
    </xf>
    <xf numFmtId="0" fontId="11" fillId="0" borderId="1" xfId="0" applyFont="1" applyFill="1" applyBorder="1" applyAlignment="1" applyProtection="1">
      <alignment horizontal="center" vertical="center" wrapText="1" readingOrder="2"/>
    </xf>
    <xf numFmtId="0" fontId="20" fillId="3" borderId="1" xfId="0" applyFont="1" applyFill="1" applyBorder="1" applyAlignment="1" applyProtection="1">
      <alignment horizontal="center" vertical="center" wrapText="1" readingOrder="2"/>
    </xf>
    <xf numFmtId="164" fontId="5" fillId="2" borderId="5" xfId="0" applyNumberFormat="1" applyFont="1" applyFill="1" applyBorder="1" applyAlignment="1" applyProtection="1">
      <alignment horizontal="center" vertical="center" wrapText="1"/>
    </xf>
    <xf numFmtId="0" fontId="17" fillId="3" borderId="1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 applyProtection="1">
      <alignment horizontal="right" vertical="center" wrapText="1" readingOrder="2"/>
    </xf>
    <xf numFmtId="0" fontId="18" fillId="3" borderId="1" xfId="0" applyFont="1" applyFill="1" applyBorder="1" applyAlignment="1" applyProtection="1">
      <alignment horizontal="center" vertical="center" wrapText="1" readingOrder="2"/>
    </xf>
    <xf numFmtId="164" fontId="6" fillId="2" borderId="8" xfId="0" applyNumberFormat="1" applyFont="1" applyFill="1" applyBorder="1" applyAlignment="1" applyProtection="1">
      <alignment horizontal="center" vertical="center" wrapText="1" readingOrder="2"/>
    </xf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2" fillId="3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66" fontId="18" fillId="0" borderId="1" xfId="0" applyNumberFormat="1" applyFont="1" applyFill="1" applyBorder="1" applyAlignment="1" applyProtection="1">
      <alignment horizontal="center" vertical="center" wrapText="1" readingOrder="2"/>
    </xf>
    <xf numFmtId="166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2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164" fontId="15" fillId="6" borderId="13" xfId="0" applyNumberFormat="1" applyFont="1" applyFill="1" applyBorder="1" applyAlignment="1" applyProtection="1">
      <alignment vertical="center" wrapText="1" readingOrder="2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 readingOrder="2"/>
    </xf>
    <xf numFmtId="0" fontId="16" fillId="0" borderId="1" xfId="0" applyFont="1" applyBorder="1" applyAlignment="1" applyProtection="1">
      <alignment horizontal="right" vertical="center" wrapText="1" readingOrder="2"/>
    </xf>
    <xf numFmtId="0" fontId="16" fillId="3" borderId="1" xfId="0" applyFont="1" applyFill="1" applyBorder="1" applyAlignment="1" applyProtection="1">
      <alignment horizontal="right" vertical="center" wrapText="1" readingOrder="2"/>
    </xf>
    <xf numFmtId="0" fontId="17" fillId="0" borderId="1" xfId="0" applyFont="1" applyFill="1" applyBorder="1" applyAlignment="1" applyProtection="1">
      <alignment horizontal="center" vertical="center" wrapText="1" readingOrder="2"/>
    </xf>
    <xf numFmtId="0" fontId="16" fillId="0" borderId="1" xfId="0" applyFont="1" applyFill="1" applyBorder="1" applyAlignment="1" applyProtection="1">
      <alignment horizontal="right" vertical="center" wrapText="1" readingOrder="2"/>
    </xf>
    <xf numFmtId="0" fontId="16" fillId="0" borderId="13" xfId="0" applyFont="1" applyFill="1" applyBorder="1" applyAlignment="1" applyProtection="1">
      <alignment horizontal="right" vertical="center" wrapText="1" readingOrder="2"/>
    </xf>
    <xf numFmtId="0" fontId="17" fillId="3" borderId="1" xfId="0" applyFont="1" applyFill="1" applyBorder="1" applyAlignment="1" applyProtection="1">
      <alignment horizontal="center" vertical="center" wrapText="1" readingOrder="2"/>
    </xf>
    <xf numFmtId="0" fontId="16" fillId="3" borderId="3" xfId="0" applyFont="1" applyFill="1" applyBorder="1" applyAlignment="1" applyProtection="1">
      <alignment horizontal="right" vertical="center" wrapText="1" readingOrder="2"/>
    </xf>
    <xf numFmtId="0" fontId="0" fillId="0" borderId="0" xfId="0" applyFont="1" applyProtection="1"/>
    <xf numFmtId="164" fontId="12" fillId="3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9" fontId="26" fillId="0" borderId="1" xfId="1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/>
    </xf>
    <xf numFmtId="9" fontId="26" fillId="0" borderId="1" xfId="1" applyFont="1" applyBorder="1" applyAlignment="1" applyProtection="1">
      <alignment horizontal="center"/>
    </xf>
    <xf numFmtId="0" fontId="26" fillId="0" borderId="1" xfId="0" applyFont="1" applyBorder="1" applyProtection="1"/>
    <xf numFmtId="166" fontId="18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3" borderId="18" xfId="0" applyFont="1" applyFill="1" applyBorder="1" applyAlignment="1" applyProtection="1">
      <alignment horizontal="center" vertical="center" wrapText="1" readingOrder="2"/>
    </xf>
    <xf numFmtId="0" fontId="18" fillId="3" borderId="19" xfId="0" applyFont="1" applyFill="1" applyBorder="1" applyAlignment="1" applyProtection="1">
      <alignment horizontal="center" vertical="center" wrapText="1" readingOrder="2"/>
    </xf>
    <xf numFmtId="0" fontId="18" fillId="0" borderId="1" xfId="0" applyFont="1" applyFill="1" applyBorder="1" applyAlignment="1" applyProtection="1">
      <alignment horizontal="center" vertical="center" wrapText="1" readingOrder="2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 readingOrder="2"/>
    </xf>
    <xf numFmtId="0" fontId="15" fillId="6" borderId="0" xfId="0" applyFont="1" applyFill="1" applyBorder="1" applyAlignment="1" applyProtection="1">
      <alignment horizontal="center" vertical="center" wrapText="1" readingOrder="2"/>
    </xf>
    <xf numFmtId="0" fontId="15" fillId="6" borderId="13" xfId="0" applyFont="1" applyFill="1" applyBorder="1" applyAlignment="1" applyProtection="1">
      <alignment horizontal="center" vertical="center" wrapText="1" readingOrder="2"/>
    </xf>
    <xf numFmtId="0" fontId="20" fillId="0" borderId="12" xfId="0" applyFont="1" applyFill="1" applyBorder="1" applyAlignment="1" applyProtection="1">
      <alignment horizontal="center" vertical="center" wrapText="1" readingOrder="2"/>
    </xf>
    <xf numFmtId="0" fontId="20" fillId="0" borderId="0" xfId="0" applyFont="1" applyFill="1" applyBorder="1" applyAlignment="1" applyProtection="1">
      <alignment horizontal="center" vertical="center" wrapText="1" readingOrder="2"/>
    </xf>
    <xf numFmtId="0" fontId="20" fillId="0" borderId="13" xfId="0" applyFont="1" applyFill="1" applyBorder="1" applyAlignment="1" applyProtection="1">
      <alignment horizontal="center" vertical="center" wrapText="1" readingOrder="2"/>
    </xf>
    <xf numFmtId="0" fontId="17" fillId="0" borderId="1" xfId="0" applyFont="1" applyBorder="1" applyAlignment="1" applyProtection="1">
      <alignment horizontal="center" vertical="center" wrapText="1" readingOrder="2"/>
    </xf>
    <xf numFmtId="0" fontId="17" fillId="3" borderId="1" xfId="0" applyFont="1" applyFill="1" applyBorder="1" applyAlignment="1" applyProtection="1">
      <alignment horizontal="center" vertical="center" wrapText="1" readingOrder="2"/>
    </xf>
    <xf numFmtId="0" fontId="18" fillId="0" borderId="18" xfId="0" applyFont="1" applyFill="1" applyBorder="1" applyAlignment="1" applyProtection="1">
      <alignment horizontal="center" vertical="center" wrapText="1" readingOrder="2"/>
    </xf>
    <xf numFmtId="0" fontId="18" fillId="0" borderId="19" xfId="0" applyFont="1" applyFill="1" applyBorder="1" applyAlignment="1" applyProtection="1">
      <alignment horizontal="center" vertical="center" wrapText="1" readingOrder="2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 wrapText="1" readingOrder="2"/>
    </xf>
    <xf numFmtId="0" fontId="15" fillId="6" borderId="7" xfId="0" applyFont="1" applyFill="1" applyBorder="1" applyAlignment="1" applyProtection="1">
      <alignment horizontal="center" vertical="center" wrapText="1" readingOrder="2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wrapText="1"/>
    </xf>
    <xf numFmtId="0" fontId="10" fillId="2" borderId="7" xfId="0" applyFont="1" applyFill="1" applyBorder="1" applyAlignment="1" applyProtection="1">
      <alignment horizontal="center" wrapText="1"/>
    </xf>
    <xf numFmtId="165" fontId="15" fillId="2" borderId="1" xfId="0" applyNumberFormat="1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wrapText="1"/>
    </xf>
    <xf numFmtId="164" fontId="10" fillId="4" borderId="6" xfId="0" applyNumberFormat="1" applyFont="1" applyFill="1" applyBorder="1" applyAlignment="1" applyProtection="1">
      <alignment horizontal="center" vertical="center" wrapText="1" readingOrder="2"/>
    </xf>
    <xf numFmtId="164" fontId="10" fillId="4" borderId="5" xfId="0" applyNumberFormat="1" applyFont="1" applyFill="1" applyBorder="1" applyAlignment="1" applyProtection="1">
      <alignment horizontal="center" vertical="center" wrapText="1" readingOrder="2"/>
    </xf>
    <xf numFmtId="0" fontId="24" fillId="5" borderId="8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4" fontId="10" fillId="4" borderId="15" xfId="0" applyNumberFormat="1" applyFont="1" applyFill="1" applyBorder="1" applyAlignment="1" applyProtection="1">
      <alignment horizontal="center" vertical="center" wrapText="1" readingOrder="2"/>
    </xf>
    <xf numFmtId="164" fontId="10" fillId="4" borderId="16" xfId="0" applyNumberFormat="1" applyFont="1" applyFill="1" applyBorder="1" applyAlignment="1" applyProtection="1">
      <alignment horizontal="center" vertical="center" wrapText="1" readingOrder="2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253999</xdr:colOff>
      <xdr:row>0</xdr:row>
      <xdr:rowOff>270163</xdr:rowOff>
    </xdr:from>
    <xdr:to>
      <xdr:col>9</xdr:col>
      <xdr:colOff>1640783</xdr:colOff>
      <xdr:row>2</xdr:row>
      <xdr:rowOff>264555</xdr:rowOff>
    </xdr:to>
    <xdr:pic>
      <xdr:nvPicPr>
        <xdr:cNvPr id="3" name="תמונה 2" descr="Drawing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27"/>
        <a:stretch>
          <a:fillRect/>
        </a:stretch>
      </xdr:blipFill>
      <xdr:spPr bwMode="auto">
        <a:xfrm>
          <a:off x="10207399690" y="270163"/>
          <a:ext cx="1386784" cy="6732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44824</xdr:colOff>
      <xdr:row>0</xdr:row>
      <xdr:rowOff>0</xdr:rowOff>
    </xdr:from>
    <xdr:to>
      <xdr:col>2</xdr:col>
      <xdr:colOff>1243854</xdr:colOff>
      <xdr:row>2</xdr:row>
      <xdr:rowOff>414617</xdr:rowOff>
    </xdr:to>
    <xdr:pic>
      <xdr:nvPicPr>
        <xdr:cNvPr id="4" name="תמונה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174205" y="0"/>
          <a:ext cx="3294530" cy="109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rightToLeft="1" tabSelected="1" topLeftCell="C49" zoomScale="70" zoomScaleNormal="70" zoomScaleSheetLayoutView="85" workbookViewId="0">
      <selection activeCell="H31" sqref="H31"/>
    </sheetView>
  </sheetViews>
  <sheetFormatPr defaultColWidth="9" defaultRowHeight="20.25" x14ac:dyDescent="0.3"/>
  <cols>
    <col min="1" max="1" width="19.875" style="6" bestFit="1" customWidth="1"/>
    <col min="2" max="2" width="7.625" style="2" customWidth="1"/>
    <col min="3" max="3" width="68.75" style="10" customWidth="1"/>
    <col min="4" max="4" width="42.25" style="11" customWidth="1"/>
    <col min="5" max="5" width="12.375" style="2" customWidth="1"/>
    <col min="6" max="6" width="17.25" style="2" customWidth="1"/>
    <col min="7" max="7" width="18" style="2" customWidth="1"/>
    <col min="8" max="8" width="14.375" style="1" bestFit="1" customWidth="1"/>
    <col min="9" max="9" width="13.25" style="2" customWidth="1"/>
    <col min="10" max="10" width="29.25" style="4" customWidth="1"/>
    <col min="11" max="11" width="18" style="3" customWidth="1"/>
    <col min="12" max="12" width="15.875" style="2" bestFit="1" customWidth="1"/>
    <col min="13" max="16384" width="9" style="2"/>
  </cols>
  <sheetData>
    <row r="1" spans="1:13" ht="26.25" x14ac:dyDescent="0.4">
      <c r="A1" s="114"/>
      <c r="B1" s="114"/>
      <c r="C1" s="112"/>
      <c r="D1" s="112"/>
      <c r="E1" s="112"/>
      <c r="F1" s="112"/>
      <c r="G1" s="112"/>
      <c r="H1" s="112"/>
      <c r="I1" s="112"/>
      <c r="J1" s="115"/>
    </row>
    <row r="2" spans="1:13" ht="27.75" x14ac:dyDescent="0.2">
      <c r="A2" s="114"/>
      <c r="B2" s="114"/>
      <c r="C2" s="111" t="s">
        <v>115</v>
      </c>
      <c r="D2" s="111"/>
      <c r="E2" s="111"/>
      <c r="F2" s="111"/>
      <c r="G2" s="111"/>
      <c r="H2" s="111"/>
      <c r="I2" s="111"/>
      <c r="J2" s="115"/>
    </row>
    <row r="3" spans="1:13" ht="41.65" customHeight="1" x14ac:dyDescent="0.2">
      <c r="A3" s="114"/>
      <c r="B3" s="114"/>
      <c r="C3" s="113"/>
      <c r="D3" s="113"/>
      <c r="E3" s="113"/>
      <c r="F3" s="113"/>
      <c r="G3" s="113"/>
      <c r="H3" s="113"/>
      <c r="I3" s="113"/>
      <c r="J3" s="115"/>
    </row>
    <row r="4" spans="1:13" s="9" customFormat="1" ht="21" x14ac:dyDescent="0.35">
      <c r="A4" s="109"/>
      <c r="B4" s="109"/>
      <c r="C4" s="109"/>
      <c r="D4" s="109"/>
      <c r="E4" s="109"/>
      <c r="F4" s="110"/>
      <c r="G4" s="110"/>
      <c r="H4" s="110"/>
      <c r="I4" s="109"/>
      <c r="J4" s="109"/>
      <c r="K4" s="7"/>
      <c r="L4" s="8"/>
      <c r="M4" s="8"/>
    </row>
    <row r="5" spans="1:13" ht="36" x14ac:dyDescent="0.2">
      <c r="A5" s="29" t="s">
        <v>0</v>
      </c>
      <c r="B5" s="29" t="s">
        <v>1</v>
      </c>
      <c r="C5" s="29" t="s">
        <v>2</v>
      </c>
      <c r="D5" s="29" t="s">
        <v>15</v>
      </c>
      <c r="E5" s="30" t="s">
        <v>3</v>
      </c>
      <c r="F5" s="36" t="s">
        <v>28</v>
      </c>
      <c r="G5" s="36" t="s">
        <v>29</v>
      </c>
      <c r="H5" s="52" t="s">
        <v>116</v>
      </c>
      <c r="I5" s="31" t="s">
        <v>27</v>
      </c>
      <c r="J5" s="29" t="s">
        <v>117</v>
      </c>
      <c r="K5" s="67"/>
      <c r="L5" s="68"/>
      <c r="M5" s="5"/>
    </row>
    <row r="6" spans="1:13" ht="23.25" x14ac:dyDescent="0.2">
      <c r="A6" s="93" t="s">
        <v>60</v>
      </c>
      <c r="B6" s="94"/>
      <c r="C6" s="94"/>
      <c r="D6" s="94"/>
      <c r="E6" s="94"/>
      <c r="F6" s="94"/>
      <c r="G6" s="94"/>
      <c r="H6" s="94"/>
      <c r="I6" s="94"/>
      <c r="J6" s="95"/>
      <c r="K6" s="67"/>
      <c r="L6" s="68"/>
      <c r="M6" s="5"/>
    </row>
    <row r="7" spans="1:13" ht="33.75" customHeight="1" x14ac:dyDescent="0.2">
      <c r="A7" s="96" t="s">
        <v>45</v>
      </c>
      <c r="B7" s="63">
        <v>1</v>
      </c>
      <c r="C7" s="69" t="s">
        <v>75</v>
      </c>
      <c r="D7" s="25" t="s">
        <v>46</v>
      </c>
      <c r="E7" s="14" t="s">
        <v>4</v>
      </c>
      <c r="F7" s="98" t="s">
        <v>123</v>
      </c>
      <c r="G7" s="99"/>
      <c r="H7" s="84"/>
      <c r="I7" s="25">
        <v>1</v>
      </c>
      <c r="J7" s="60">
        <f>I7*H7</f>
        <v>0</v>
      </c>
      <c r="K7" s="67"/>
      <c r="L7" s="68"/>
      <c r="M7" s="5"/>
    </row>
    <row r="8" spans="1:13" ht="31.5" x14ac:dyDescent="0.2">
      <c r="A8" s="96"/>
      <c r="B8" s="63">
        <v>2</v>
      </c>
      <c r="C8" s="69" t="s">
        <v>76</v>
      </c>
      <c r="D8" s="25" t="s">
        <v>46</v>
      </c>
      <c r="E8" s="14" t="s">
        <v>4</v>
      </c>
      <c r="F8" s="98" t="s">
        <v>123</v>
      </c>
      <c r="G8" s="99"/>
      <c r="H8" s="84"/>
      <c r="I8" s="25">
        <v>1</v>
      </c>
      <c r="J8" s="60">
        <f t="shared" ref="J8:J22" si="0">I8*H8</f>
        <v>0</v>
      </c>
      <c r="K8" s="67"/>
      <c r="L8" s="68"/>
      <c r="M8" s="5"/>
    </row>
    <row r="9" spans="1:13" ht="21" x14ac:dyDescent="0.2">
      <c r="A9" s="96"/>
      <c r="B9" s="63">
        <v>3</v>
      </c>
      <c r="C9" s="69" t="s">
        <v>43</v>
      </c>
      <c r="D9" s="25" t="s">
        <v>46</v>
      </c>
      <c r="E9" s="14" t="s">
        <v>4</v>
      </c>
      <c r="F9" s="98" t="s">
        <v>123</v>
      </c>
      <c r="G9" s="99"/>
      <c r="H9" s="84"/>
      <c r="I9" s="25">
        <v>1</v>
      </c>
      <c r="J9" s="60">
        <f t="shared" si="0"/>
        <v>0</v>
      </c>
      <c r="K9" s="67"/>
      <c r="L9" s="68"/>
      <c r="M9" s="5"/>
    </row>
    <row r="10" spans="1:13" ht="21" x14ac:dyDescent="0.2">
      <c r="A10" s="96"/>
      <c r="B10" s="63">
        <v>4</v>
      </c>
      <c r="C10" s="69" t="s">
        <v>77</v>
      </c>
      <c r="D10" s="25" t="s">
        <v>46</v>
      </c>
      <c r="E10" s="14" t="s">
        <v>4</v>
      </c>
      <c r="F10" s="98" t="s">
        <v>123</v>
      </c>
      <c r="G10" s="99"/>
      <c r="H10" s="84"/>
      <c r="I10" s="25">
        <v>1</v>
      </c>
      <c r="J10" s="60">
        <f t="shared" si="0"/>
        <v>0</v>
      </c>
      <c r="K10" s="67"/>
      <c r="L10" s="68"/>
      <c r="M10" s="5"/>
    </row>
    <row r="11" spans="1:13" ht="21" x14ac:dyDescent="0.2">
      <c r="A11" s="96"/>
      <c r="B11" s="63">
        <v>5</v>
      </c>
      <c r="C11" s="69" t="s">
        <v>78</v>
      </c>
      <c r="D11" s="25" t="s">
        <v>46</v>
      </c>
      <c r="E11" s="14" t="s">
        <v>4</v>
      </c>
      <c r="F11" s="98" t="s">
        <v>123</v>
      </c>
      <c r="G11" s="99"/>
      <c r="H11" s="84"/>
      <c r="I11" s="25">
        <v>1</v>
      </c>
      <c r="J11" s="60">
        <f t="shared" si="0"/>
        <v>0</v>
      </c>
      <c r="K11" s="67"/>
      <c r="L11" s="68"/>
      <c r="M11" s="5"/>
    </row>
    <row r="12" spans="1:13" ht="31.5" x14ac:dyDescent="0.2">
      <c r="A12" s="96"/>
      <c r="B12" s="63">
        <v>6</v>
      </c>
      <c r="C12" s="69" t="s">
        <v>79</v>
      </c>
      <c r="D12" s="25" t="s">
        <v>46</v>
      </c>
      <c r="E12" s="14" t="s">
        <v>4</v>
      </c>
      <c r="F12" s="98" t="s">
        <v>123</v>
      </c>
      <c r="G12" s="99"/>
      <c r="H12" s="84"/>
      <c r="I12" s="25">
        <v>1</v>
      </c>
      <c r="J12" s="60">
        <f t="shared" si="0"/>
        <v>0</v>
      </c>
      <c r="K12" s="67"/>
      <c r="L12" s="68"/>
      <c r="M12" s="5"/>
    </row>
    <row r="13" spans="1:13" ht="21" x14ac:dyDescent="0.2">
      <c r="A13" s="96"/>
      <c r="B13" s="63">
        <v>7</v>
      </c>
      <c r="C13" s="69" t="s">
        <v>80</v>
      </c>
      <c r="D13" s="25" t="s">
        <v>46</v>
      </c>
      <c r="E13" s="14" t="s">
        <v>4</v>
      </c>
      <c r="F13" s="98" t="s">
        <v>123</v>
      </c>
      <c r="G13" s="99"/>
      <c r="H13" s="84"/>
      <c r="I13" s="25">
        <v>1</v>
      </c>
      <c r="J13" s="60">
        <f t="shared" si="0"/>
        <v>0</v>
      </c>
      <c r="K13" s="67"/>
      <c r="L13" s="68"/>
      <c r="M13" s="5"/>
    </row>
    <row r="14" spans="1:13" ht="21" x14ac:dyDescent="0.2">
      <c r="A14" s="97" t="s">
        <v>44</v>
      </c>
      <c r="B14" s="63">
        <v>8</v>
      </c>
      <c r="C14" s="70" t="s">
        <v>94</v>
      </c>
      <c r="D14" s="26" t="s">
        <v>99</v>
      </c>
      <c r="E14" s="18" t="s">
        <v>4</v>
      </c>
      <c r="F14" s="85" t="s">
        <v>123</v>
      </c>
      <c r="G14" s="86"/>
      <c r="H14" s="61"/>
      <c r="I14" s="32">
        <v>1</v>
      </c>
      <c r="J14" s="60">
        <f t="shared" si="0"/>
        <v>0</v>
      </c>
      <c r="K14" s="67"/>
      <c r="L14" s="68"/>
      <c r="M14" s="5"/>
    </row>
    <row r="15" spans="1:13" ht="21" x14ac:dyDescent="0.2">
      <c r="A15" s="97"/>
      <c r="B15" s="63">
        <v>9</v>
      </c>
      <c r="C15" s="70" t="s">
        <v>95</v>
      </c>
      <c r="D15" s="26" t="s">
        <v>99</v>
      </c>
      <c r="E15" s="18" t="s">
        <v>4</v>
      </c>
      <c r="F15" s="85" t="s">
        <v>123</v>
      </c>
      <c r="G15" s="86"/>
      <c r="H15" s="61"/>
      <c r="I15" s="33">
        <v>1</v>
      </c>
      <c r="J15" s="60">
        <f t="shared" si="0"/>
        <v>0</v>
      </c>
      <c r="K15" s="67"/>
      <c r="L15" s="68"/>
      <c r="M15" s="5"/>
    </row>
    <row r="16" spans="1:13" ht="21" x14ac:dyDescent="0.2">
      <c r="A16" s="97"/>
      <c r="B16" s="63">
        <v>10</v>
      </c>
      <c r="C16" s="70" t="s">
        <v>96</v>
      </c>
      <c r="D16" s="26" t="s">
        <v>99</v>
      </c>
      <c r="E16" s="18" t="s">
        <v>4</v>
      </c>
      <c r="F16" s="85" t="s">
        <v>123</v>
      </c>
      <c r="G16" s="86"/>
      <c r="H16" s="61"/>
      <c r="I16" s="33">
        <v>1</v>
      </c>
      <c r="J16" s="60">
        <f t="shared" si="0"/>
        <v>0</v>
      </c>
      <c r="K16" s="67"/>
      <c r="L16" s="68"/>
      <c r="M16" s="5"/>
    </row>
    <row r="17" spans="1:13" ht="21" x14ac:dyDescent="0.2">
      <c r="A17" s="97"/>
      <c r="B17" s="63">
        <v>11</v>
      </c>
      <c r="C17" s="70" t="s">
        <v>97</v>
      </c>
      <c r="D17" s="26" t="s">
        <v>99</v>
      </c>
      <c r="E17" s="18" t="s">
        <v>4</v>
      </c>
      <c r="F17" s="85" t="s">
        <v>123</v>
      </c>
      <c r="G17" s="86"/>
      <c r="H17" s="61"/>
      <c r="I17" s="33">
        <v>1</v>
      </c>
      <c r="J17" s="60">
        <f t="shared" si="0"/>
        <v>0</v>
      </c>
      <c r="K17" s="67"/>
      <c r="L17" s="68"/>
      <c r="M17" s="5"/>
    </row>
    <row r="18" spans="1:13" ht="21" x14ac:dyDescent="0.2">
      <c r="A18" s="97"/>
      <c r="B18" s="63">
        <v>12</v>
      </c>
      <c r="C18" s="70" t="s">
        <v>98</v>
      </c>
      <c r="D18" s="26" t="s">
        <v>99</v>
      </c>
      <c r="E18" s="18"/>
      <c r="F18" s="85" t="s">
        <v>123</v>
      </c>
      <c r="G18" s="86"/>
      <c r="H18" s="61"/>
      <c r="I18" s="33">
        <v>1</v>
      </c>
      <c r="J18" s="60">
        <f t="shared" si="0"/>
        <v>0</v>
      </c>
      <c r="K18" s="67"/>
      <c r="L18" s="68"/>
      <c r="M18" s="5"/>
    </row>
    <row r="19" spans="1:13" ht="45" x14ac:dyDescent="0.2">
      <c r="A19" s="71" t="s">
        <v>93</v>
      </c>
      <c r="B19" s="63">
        <v>13</v>
      </c>
      <c r="C19" s="72" t="s">
        <v>73</v>
      </c>
      <c r="D19" s="73" t="s">
        <v>74</v>
      </c>
      <c r="E19" s="24" t="s">
        <v>4</v>
      </c>
      <c r="F19" s="98" t="s">
        <v>123</v>
      </c>
      <c r="G19" s="99"/>
      <c r="H19" s="62"/>
      <c r="I19" s="34">
        <v>4</v>
      </c>
      <c r="J19" s="60">
        <f t="shared" si="0"/>
        <v>0</v>
      </c>
      <c r="K19" s="67"/>
      <c r="L19" s="68"/>
      <c r="M19" s="5"/>
    </row>
    <row r="20" spans="1:13" ht="60" x14ac:dyDescent="0.2">
      <c r="A20" s="74" t="s">
        <v>53</v>
      </c>
      <c r="B20" s="15">
        <v>14</v>
      </c>
      <c r="C20" s="70" t="s">
        <v>54</v>
      </c>
      <c r="D20" s="75" t="s">
        <v>55</v>
      </c>
      <c r="E20" s="41" t="s">
        <v>4</v>
      </c>
      <c r="F20" s="85" t="s">
        <v>123</v>
      </c>
      <c r="G20" s="86"/>
      <c r="H20" s="61"/>
      <c r="I20" s="42">
        <v>1</v>
      </c>
      <c r="J20" s="60">
        <f t="shared" si="0"/>
        <v>0</v>
      </c>
      <c r="K20" s="67"/>
      <c r="L20" s="68"/>
      <c r="M20" s="5"/>
    </row>
    <row r="21" spans="1:13" ht="60" x14ac:dyDescent="0.2">
      <c r="A21" s="71" t="s">
        <v>105</v>
      </c>
      <c r="B21" s="12">
        <v>15</v>
      </c>
      <c r="C21" s="72" t="s">
        <v>106</v>
      </c>
      <c r="D21" s="72" t="s">
        <v>107</v>
      </c>
      <c r="E21" s="24" t="s">
        <v>4</v>
      </c>
      <c r="F21" s="98" t="s">
        <v>123</v>
      </c>
      <c r="G21" s="99"/>
      <c r="H21" s="62"/>
      <c r="I21" s="34">
        <v>14</v>
      </c>
      <c r="J21" s="60">
        <f t="shared" si="0"/>
        <v>0</v>
      </c>
      <c r="K21" s="67"/>
      <c r="L21" s="68"/>
      <c r="M21" s="5"/>
    </row>
    <row r="22" spans="1:13" ht="30" x14ac:dyDescent="0.2">
      <c r="A22" s="74" t="s">
        <v>57</v>
      </c>
      <c r="B22" s="15">
        <v>16</v>
      </c>
      <c r="C22" s="20" t="s">
        <v>57</v>
      </c>
      <c r="D22" s="20" t="s">
        <v>58</v>
      </c>
      <c r="E22" s="18" t="s">
        <v>4</v>
      </c>
      <c r="F22" s="85" t="s">
        <v>123</v>
      </c>
      <c r="G22" s="86"/>
      <c r="H22" s="61"/>
      <c r="I22" s="33">
        <v>1</v>
      </c>
      <c r="J22" s="60">
        <f t="shared" si="0"/>
        <v>0</v>
      </c>
      <c r="K22" s="67"/>
      <c r="L22" s="76"/>
    </row>
    <row r="23" spans="1:13" ht="30" customHeight="1" x14ac:dyDescent="0.2">
      <c r="A23" s="90" t="s">
        <v>61</v>
      </c>
      <c r="B23" s="91"/>
      <c r="C23" s="91"/>
      <c r="D23" s="91"/>
      <c r="E23" s="91"/>
      <c r="F23" s="91"/>
      <c r="G23" s="91"/>
      <c r="H23" s="91"/>
      <c r="I23" s="91"/>
      <c r="J23" s="92"/>
      <c r="K23" s="67"/>
      <c r="L23" s="76"/>
    </row>
    <row r="24" spans="1:13" ht="21" x14ac:dyDescent="0.2">
      <c r="A24" s="87" t="s">
        <v>47</v>
      </c>
      <c r="B24" s="12"/>
      <c r="C24" s="19" t="s">
        <v>101</v>
      </c>
      <c r="D24" s="88" t="s">
        <v>100</v>
      </c>
      <c r="E24" s="14" t="s">
        <v>4</v>
      </c>
      <c r="F24" s="98" t="s">
        <v>123</v>
      </c>
      <c r="G24" s="99"/>
      <c r="H24" s="54"/>
      <c r="I24" s="35">
        <v>4</v>
      </c>
      <c r="J24" s="28">
        <f>I24*H24</f>
        <v>0</v>
      </c>
      <c r="K24" s="67"/>
      <c r="L24" s="68"/>
      <c r="M24" s="5"/>
    </row>
    <row r="25" spans="1:13" ht="31.5" customHeight="1" x14ac:dyDescent="0.2">
      <c r="A25" s="87"/>
      <c r="B25" s="12"/>
      <c r="C25" s="19" t="s">
        <v>102</v>
      </c>
      <c r="D25" s="89"/>
      <c r="E25" s="14" t="s">
        <v>4</v>
      </c>
      <c r="F25" s="98" t="s">
        <v>123</v>
      </c>
      <c r="G25" s="99"/>
      <c r="H25" s="54"/>
      <c r="I25" s="35">
        <v>4</v>
      </c>
      <c r="J25" s="28">
        <f t="shared" ref="J25:J32" si="1">I25*H25</f>
        <v>0</v>
      </c>
      <c r="K25" s="67"/>
      <c r="L25" s="68"/>
      <c r="M25" s="5"/>
    </row>
    <row r="26" spans="1:13" ht="21" x14ac:dyDescent="0.2">
      <c r="A26" s="87"/>
      <c r="B26" s="12"/>
      <c r="C26" s="19" t="s">
        <v>103</v>
      </c>
      <c r="D26" s="89"/>
      <c r="E26" s="14" t="s">
        <v>4</v>
      </c>
      <c r="F26" s="98" t="s">
        <v>123</v>
      </c>
      <c r="G26" s="99"/>
      <c r="H26" s="54"/>
      <c r="I26" s="35">
        <v>5</v>
      </c>
      <c r="J26" s="28">
        <f t="shared" si="1"/>
        <v>0</v>
      </c>
      <c r="K26" s="67"/>
      <c r="L26" s="68"/>
      <c r="M26" s="5"/>
    </row>
    <row r="27" spans="1:13" ht="21" x14ac:dyDescent="0.2">
      <c r="A27" s="87"/>
      <c r="B27" s="12"/>
      <c r="C27" s="19" t="s">
        <v>104</v>
      </c>
      <c r="D27" s="89"/>
      <c r="E27" s="14" t="s">
        <v>4</v>
      </c>
      <c r="F27" s="98" t="s">
        <v>123</v>
      </c>
      <c r="G27" s="99"/>
      <c r="H27" s="54"/>
      <c r="I27" s="35">
        <v>5</v>
      </c>
      <c r="J27" s="28">
        <f t="shared" si="1"/>
        <v>0</v>
      </c>
      <c r="K27" s="67"/>
      <c r="L27" s="68"/>
      <c r="M27" s="5"/>
    </row>
    <row r="28" spans="1:13" ht="30" x14ac:dyDescent="0.2">
      <c r="A28" s="65" t="s">
        <v>59</v>
      </c>
      <c r="B28" s="15"/>
      <c r="C28" s="20" t="s">
        <v>91</v>
      </c>
      <c r="D28" s="20" t="s">
        <v>92</v>
      </c>
      <c r="E28" s="18" t="s">
        <v>4</v>
      </c>
      <c r="F28" s="85" t="s">
        <v>123</v>
      </c>
      <c r="G28" s="86"/>
      <c r="H28" s="53"/>
      <c r="I28" s="33">
        <v>2</v>
      </c>
      <c r="J28" s="28">
        <f t="shared" si="1"/>
        <v>0</v>
      </c>
      <c r="K28" s="67"/>
      <c r="L28" s="76"/>
    </row>
    <row r="29" spans="1:13" ht="45" x14ac:dyDescent="0.2">
      <c r="A29" s="63" t="s">
        <v>56</v>
      </c>
      <c r="B29" s="12"/>
      <c r="C29" s="13" t="s">
        <v>90</v>
      </c>
      <c r="D29" s="13" t="s">
        <v>62</v>
      </c>
      <c r="E29" s="14" t="s">
        <v>4</v>
      </c>
      <c r="F29" s="37"/>
      <c r="G29" s="37"/>
      <c r="H29" s="54"/>
      <c r="I29" s="35">
        <v>4</v>
      </c>
      <c r="J29" s="28">
        <f t="shared" si="1"/>
        <v>0</v>
      </c>
      <c r="K29" s="67"/>
      <c r="L29" s="76"/>
    </row>
    <row r="30" spans="1:13" ht="45" x14ac:dyDescent="0.2">
      <c r="A30" s="100" t="s">
        <v>52</v>
      </c>
      <c r="B30" s="15"/>
      <c r="C30" s="16" t="s">
        <v>49</v>
      </c>
      <c r="D30" s="17" t="s">
        <v>48</v>
      </c>
      <c r="E30" s="18" t="s">
        <v>4</v>
      </c>
      <c r="F30" s="85" t="s">
        <v>123</v>
      </c>
      <c r="G30" s="86"/>
      <c r="H30" s="53"/>
      <c r="I30" s="33">
        <v>10</v>
      </c>
      <c r="J30" s="28">
        <f t="shared" si="1"/>
        <v>0</v>
      </c>
      <c r="K30" s="67"/>
      <c r="L30" s="76"/>
    </row>
    <row r="31" spans="1:13" ht="30" x14ac:dyDescent="0.2">
      <c r="A31" s="100"/>
      <c r="B31" s="48"/>
      <c r="C31" s="49" t="s">
        <v>50</v>
      </c>
      <c r="D31" s="50" t="s">
        <v>51</v>
      </c>
      <c r="E31" s="41" t="s">
        <v>4</v>
      </c>
      <c r="F31" s="85" t="s">
        <v>123</v>
      </c>
      <c r="G31" s="86"/>
      <c r="H31" s="55"/>
      <c r="I31" s="42">
        <v>10</v>
      </c>
      <c r="J31" s="28">
        <f t="shared" si="1"/>
        <v>0</v>
      </c>
      <c r="K31" s="67"/>
      <c r="L31" s="76"/>
    </row>
    <row r="32" spans="1:13" ht="30" x14ac:dyDescent="0.2">
      <c r="A32" s="47"/>
      <c r="B32" s="15"/>
      <c r="C32" s="16" t="s">
        <v>108</v>
      </c>
      <c r="D32" s="50" t="s">
        <v>51</v>
      </c>
      <c r="E32" s="15" t="s">
        <v>4</v>
      </c>
      <c r="F32" s="51"/>
      <c r="G32" s="51"/>
      <c r="H32" s="56"/>
      <c r="I32" s="15">
        <v>4</v>
      </c>
      <c r="J32" s="28">
        <f t="shared" si="1"/>
        <v>0</v>
      </c>
      <c r="K32" s="67"/>
      <c r="L32" s="76"/>
    </row>
    <row r="33" spans="1:12" ht="30" customHeight="1" x14ac:dyDescent="0.2">
      <c r="A33" s="107" t="s">
        <v>85</v>
      </c>
      <c r="B33" s="108"/>
      <c r="C33" s="108"/>
      <c r="D33" s="108"/>
      <c r="E33" s="108"/>
      <c r="F33" s="108"/>
      <c r="G33" s="108"/>
      <c r="H33" s="108"/>
      <c r="I33" s="108"/>
      <c r="J33" s="66">
        <f>SUM(J24:J32,J7:J22)</f>
        <v>0</v>
      </c>
      <c r="K33" s="67"/>
      <c r="L33" s="76"/>
    </row>
    <row r="34" spans="1:12" ht="30" customHeight="1" x14ac:dyDescent="0.2">
      <c r="A34" s="103" t="s">
        <v>63</v>
      </c>
      <c r="B34" s="43"/>
      <c r="C34" s="13" t="s">
        <v>110</v>
      </c>
      <c r="D34" s="19"/>
      <c r="E34" s="14" t="s">
        <v>4</v>
      </c>
      <c r="F34" s="43"/>
      <c r="G34" s="43"/>
      <c r="H34" s="59">
        <v>3300</v>
      </c>
      <c r="I34" s="35">
        <v>30</v>
      </c>
      <c r="J34" s="43"/>
      <c r="K34" s="67"/>
      <c r="L34" s="76"/>
    </row>
    <row r="35" spans="1:12" ht="30" customHeight="1" x14ac:dyDescent="0.2">
      <c r="A35" s="103"/>
      <c r="B35" s="43"/>
      <c r="C35" s="13" t="s">
        <v>66</v>
      </c>
      <c r="D35" s="19"/>
      <c r="E35" s="14" t="s">
        <v>4</v>
      </c>
      <c r="F35" s="43"/>
      <c r="G35" s="43"/>
      <c r="H35" s="59">
        <v>390</v>
      </c>
      <c r="I35" s="35">
        <v>40</v>
      </c>
      <c r="J35" s="43"/>
      <c r="K35" s="67"/>
      <c r="L35" s="76"/>
    </row>
    <row r="36" spans="1:12" ht="30" customHeight="1" x14ac:dyDescent="0.2">
      <c r="A36" s="104" t="s">
        <v>86</v>
      </c>
      <c r="B36" s="45"/>
      <c r="C36" s="16" t="s">
        <v>21</v>
      </c>
      <c r="D36" s="20" t="s">
        <v>88</v>
      </c>
      <c r="E36" s="18" t="s">
        <v>4</v>
      </c>
      <c r="F36" s="45"/>
      <c r="G36" s="45"/>
      <c r="H36" s="58">
        <v>1650</v>
      </c>
      <c r="I36" s="33">
        <v>1</v>
      </c>
      <c r="J36" s="45"/>
      <c r="K36" s="67"/>
      <c r="L36" s="76"/>
    </row>
    <row r="37" spans="1:12" ht="30" customHeight="1" x14ac:dyDescent="0.2">
      <c r="A37" s="104"/>
      <c r="B37" s="45"/>
      <c r="C37" s="16" t="s">
        <v>87</v>
      </c>
      <c r="D37" s="20" t="s">
        <v>88</v>
      </c>
      <c r="E37" s="18" t="s">
        <v>4</v>
      </c>
      <c r="F37" s="45"/>
      <c r="G37" s="45"/>
      <c r="H37" s="58">
        <v>2400</v>
      </c>
      <c r="I37" s="33">
        <v>2</v>
      </c>
      <c r="J37" s="45"/>
      <c r="K37" s="67"/>
      <c r="L37" s="76"/>
    </row>
    <row r="38" spans="1:12" ht="30" customHeight="1" x14ac:dyDescent="0.2">
      <c r="A38" s="104"/>
      <c r="B38" s="45"/>
      <c r="C38" s="16" t="s">
        <v>113</v>
      </c>
      <c r="D38" s="20" t="s">
        <v>88</v>
      </c>
      <c r="E38" s="18" t="s">
        <v>4</v>
      </c>
      <c r="F38" s="45"/>
      <c r="G38" s="45"/>
      <c r="H38" s="58">
        <v>3800</v>
      </c>
      <c r="I38" s="33">
        <v>1</v>
      </c>
      <c r="J38" s="45"/>
      <c r="K38" s="67"/>
      <c r="L38" s="76"/>
    </row>
    <row r="39" spans="1:12" ht="30" customHeight="1" x14ac:dyDescent="0.2">
      <c r="A39" s="104"/>
      <c r="B39" s="45"/>
      <c r="C39" s="16" t="s">
        <v>18</v>
      </c>
      <c r="D39" s="20" t="s">
        <v>89</v>
      </c>
      <c r="E39" s="18" t="s">
        <v>4</v>
      </c>
      <c r="F39" s="45"/>
      <c r="G39" s="45"/>
      <c r="H39" s="58">
        <v>3300</v>
      </c>
      <c r="I39" s="33">
        <v>14</v>
      </c>
      <c r="J39" s="45"/>
      <c r="K39" s="67"/>
      <c r="L39" s="76"/>
    </row>
    <row r="40" spans="1:12" ht="15.75" customHeight="1" x14ac:dyDescent="0.2">
      <c r="A40" s="105" t="s">
        <v>13</v>
      </c>
      <c r="B40" s="12"/>
      <c r="C40" s="13" t="s">
        <v>71</v>
      </c>
      <c r="D40" s="19" t="s">
        <v>68</v>
      </c>
      <c r="E40" s="44" t="s">
        <v>4</v>
      </c>
      <c r="F40" s="63"/>
      <c r="G40" s="63"/>
      <c r="H40" s="59">
        <v>2200</v>
      </c>
      <c r="I40" s="12">
        <v>14</v>
      </c>
      <c r="J40" s="28"/>
      <c r="K40" s="67"/>
      <c r="L40" s="76"/>
    </row>
    <row r="41" spans="1:12" ht="15.75" customHeight="1" x14ac:dyDescent="0.2">
      <c r="A41" s="106"/>
      <c r="B41" s="12"/>
      <c r="C41" s="13" t="s">
        <v>114</v>
      </c>
      <c r="D41" s="19" t="s">
        <v>68</v>
      </c>
      <c r="E41" s="44" t="s">
        <v>4</v>
      </c>
      <c r="F41" s="63"/>
      <c r="G41" s="63"/>
      <c r="H41" s="59">
        <v>8100</v>
      </c>
      <c r="I41" s="12">
        <v>1</v>
      </c>
      <c r="J41" s="28"/>
      <c r="K41" s="67"/>
      <c r="L41" s="76"/>
    </row>
    <row r="42" spans="1:12" ht="30" customHeight="1" x14ac:dyDescent="0.2">
      <c r="A42" s="65" t="s">
        <v>31</v>
      </c>
      <c r="B42" s="15"/>
      <c r="C42" s="16" t="s">
        <v>24</v>
      </c>
      <c r="D42" s="20" t="s">
        <v>42</v>
      </c>
      <c r="E42" s="39" t="s">
        <v>67</v>
      </c>
      <c r="F42" s="38"/>
      <c r="G42" s="38"/>
      <c r="H42" s="77">
        <v>190</v>
      </c>
      <c r="I42" s="33">
        <v>100</v>
      </c>
      <c r="J42" s="27"/>
      <c r="K42" s="67"/>
      <c r="L42" s="76"/>
    </row>
    <row r="43" spans="1:12" ht="30" x14ac:dyDescent="0.2">
      <c r="A43" s="64"/>
      <c r="B43" s="15"/>
      <c r="C43" s="16" t="s">
        <v>25</v>
      </c>
      <c r="D43" s="20" t="s">
        <v>42</v>
      </c>
      <c r="E43" s="39" t="s">
        <v>67</v>
      </c>
      <c r="F43" s="38"/>
      <c r="G43" s="38"/>
      <c r="H43" s="77">
        <v>200</v>
      </c>
      <c r="I43" s="33">
        <v>250</v>
      </c>
      <c r="J43" s="27"/>
      <c r="K43" s="67"/>
      <c r="L43" s="76"/>
    </row>
    <row r="44" spans="1:12" ht="30" x14ac:dyDescent="0.2">
      <c r="A44" s="64"/>
      <c r="B44" s="15"/>
      <c r="C44" s="16" t="s">
        <v>26</v>
      </c>
      <c r="D44" s="20" t="s">
        <v>42</v>
      </c>
      <c r="E44" s="39" t="s">
        <v>67</v>
      </c>
      <c r="F44" s="38"/>
      <c r="G44" s="38"/>
      <c r="H44" s="77">
        <v>115</v>
      </c>
      <c r="I44" s="33">
        <v>400</v>
      </c>
      <c r="J44" s="27"/>
      <c r="K44" s="67"/>
      <c r="L44" s="76"/>
    </row>
    <row r="45" spans="1:12" ht="15.75" x14ac:dyDescent="0.2">
      <c r="A45" s="101" t="s">
        <v>5</v>
      </c>
      <c r="B45" s="15"/>
      <c r="C45" s="16" t="s">
        <v>20</v>
      </c>
      <c r="D45" s="20" t="s">
        <v>34</v>
      </c>
      <c r="E45" s="39" t="s">
        <v>67</v>
      </c>
      <c r="F45" s="38"/>
      <c r="G45" s="38"/>
      <c r="H45" s="77">
        <v>7</v>
      </c>
      <c r="I45" s="33">
        <v>150</v>
      </c>
      <c r="J45" s="27"/>
      <c r="K45" s="67"/>
      <c r="L45" s="76"/>
    </row>
    <row r="46" spans="1:12" ht="15.75" x14ac:dyDescent="0.2">
      <c r="A46" s="100"/>
      <c r="B46" s="15"/>
      <c r="C46" s="16" t="s">
        <v>32</v>
      </c>
      <c r="D46" s="20" t="s">
        <v>34</v>
      </c>
      <c r="E46" s="39" t="s">
        <v>67</v>
      </c>
      <c r="F46" s="38"/>
      <c r="G46" s="38"/>
      <c r="H46" s="77">
        <v>8</v>
      </c>
      <c r="I46" s="33">
        <v>1000</v>
      </c>
      <c r="J46" s="27"/>
      <c r="K46" s="67"/>
      <c r="L46" s="76"/>
    </row>
    <row r="47" spans="1:12" ht="15.75" x14ac:dyDescent="0.2">
      <c r="A47" s="100"/>
      <c r="B47" s="15"/>
      <c r="C47" s="16" t="s">
        <v>111</v>
      </c>
      <c r="D47" s="20" t="s">
        <v>112</v>
      </c>
      <c r="E47" s="39" t="s">
        <v>67</v>
      </c>
      <c r="F47" s="38"/>
      <c r="G47" s="38"/>
      <c r="H47" s="77">
        <v>8</v>
      </c>
      <c r="I47" s="33">
        <v>500</v>
      </c>
      <c r="J47" s="27"/>
      <c r="K47" s="67"/>
      <c r="L47" s="76"/>
    </row>
    <row r="48" spans="1:12" ht="15.75" x14ac:dyDescent="0.2">
      <c r="A48" s="100"/>
      <c r="B48" s="15"/>
      <c r="C48" s="16" t="s">
        <v>64</v>
      </c>
      <c r="D48" s="20" t="s">
        <v>35</v>
      </c>
      <c r="E48" s="39" t="s">
        <v>67</v>
      </c>
      <c r="F48" s="38"/>
      <c r="G48" s="38"/>
      <c r="H48" s="77">
        <v>5</v>
      </c>
      <c r="I48" s="33">
        <v>300</v>
      </c>
      <c r="J48" s="27"/>
      <c r="K48" s="67"/>
      <c r="L48" s="76"/>
    </row>
    <row r="49" spans="1:12" ht="15.75" x14ac:dyDescent="0.2">
      <c r="A49" s="100"/>
      <c r="B49" s="15"/>
      <c r="C49" s="16" t="s">
        <v>65</v>
      </c>
      <c r="D49" s="20" t="s">
        <v>35</v>
      </c>
      <c r="E49" s="39" t="s">
        <v>67</v>
      </c>
      <c r="F49" s="38"/>
      <c r="G49" s="38"/>
      <c r="H49" s="77">
        <v>6</v>
      </c>
      <c r="I49" s="33">
        <v>300</v>
      </c>
      <c r="J49" s="27"/>
      <c r="K49" s="67"/>
      <c r="L49" s="76"/>
    </row>
    <row r="50" spans="1:12" ht="15.75" x14ac:dyDescent="0.2">
      <c r="A50" s="102"/>
      <c r="B50" s="15"/>
      <c r="C50" s="16" t="s">
        <v>72</v>
      </c>
      <c r="D50" s="20" t="s">
        <v>36</v>
      </c>
      <c r="E50" s="39" t="s">
        <v>67</v>
      </c>
      <c r="F50" s="38"/>
      <c r="G50" s="38"/>
      <c r="H50" s="77">
        <v>18</v>
      </c>
      <c r="I50" s="33">
        <v>3000</v>
      </c>
      <c r="J50" s="27"/>
      <c r="K50" s="67"/>
      <c r="L50" s="76"/>
    </row>
    <row r="51" spans="1:12" ht="15.75" x14ac:dyDescent="0.2">
      <c r="A51" s="101" t="s">
        <v>6</v>
      </c>
      <c r="B51" s="15"/>
      <c r="C51" s="16" t="s">
        <v>7</v>
      </c>
      <c r="D51" s="20" t="s">
        <v>37</v>
      </c>
      <c r="E51" s="39" t="s">
        <v>4</v>
      </c>
      <c r="F51" s="38"/>
      <c r="G51" s="38"/>
      <c r="H51" s="77">
        <v>410</v>
      </c>
      <c r="I51" s="33">
        <v>14</v>
      </c>
      <c r="J51" s="27"/>
      <c r="K51" s="67"/>
      <c r="L51" s="76"/>
    </row>
    <row r="52" spans="1:12" ht="15.75" x14ac:dyDescent="0.2">
      <c r="A52" s="100"/>
      <c r="B52" s="15"/>
      <c r="C52" s="16" t="s">
        <v>8</v>
      </c>
      <c r="D52" s="20" t="s">
        <v>38</v>
      </c>
      <c r="E52" s="39" t="s">
        <v>67</v>
      </c>
      <c r="F52" s="38"/>
      <c r="G52" s="38"/>
      <c r="H52" s="77">
        <v>12</v>
      </c>
      <c r="I52" s="33">
        <v>50</v>
      </c>
      <c r="J52" s="27"/>
      <c r="K52" s="67"/>
      <c r="L52" s="76"/>
    </row>
    <row r="53" spans="1:12" ht="15.75" x14ac:dyDescent="0.2">
      <c r="A53" s="100"/>
      <c r="B53" s="15"/>
      <c r="C53" s="16" t="s">
        <v>9</v>
      </c>
      <c r="D53" s="20" t="s">
        <v>38</v>
      </c>
      <c r="E53" s="39" t="s">
        <v>67</v>
      </c>
      <c r="F53" s="38"/>
      <c r="G53" s="38"/>
      <c r="H53" s="77">
        <v>17</v>
      </c>
      <c r="I53" s="33">
        <v>50</v>
      </c>
      <c r="J53" s="27"/>
      <c r="K53" s="67"/>
      <c r="L53" s="76"/>
    </row>
    <row r="54" spans="1:12" ht="15.75" x14ac:dyDescent="0.2">
      <c r="A54" s="100"/>
      <c r="B54" s="15"/>
      <c r="C54" s="16" t="s">
        <v>10</v>
      </c>
      <c r="D54" s="20" t="s">
        <v>40</v>
      </c>
      <c r="E54" s="39" t="s">
        <v>67</v>
      </c>
      <c r="F54" s="38"/>
      <c r="G54" s="38"/>
      <c r="H54" s="77">
        <v>6</v>
      </c>
      <c r="I54" s="33">
        <v>100</v>
      </c>
      <c r="J54" s="27"/>
      <c r="K54" s="67"/>
      <c r="L54" s="76"/>
    </row>
    <row r="55" spans="1:12" ht="15.75" x14ac:dyDescent="0.2">
      <c r="A55" s="100"/>
      <c r="B55" s="15"/>
      <c r="C55" s="16" t="s">
        <v>11</v>
      </c>
      <c r="D55" s="20" t="s">
        <v>40</v>
      </c>
      <c r="E55" s="39" t="s">
        <v>67</v>
      </c>
      <c r="F55" s="38"/>
      <c r="G55" s="38"/>
      <c r="H55" s="77">
        <v>12</v>
      </c>
      <c r="I55" s="33">
        <v>100</v>
      </c>
      <c r="J55" s="27"/>
      <c r="K55" s="67"/>
      <c r="L55" s="76"/>
    </row>
    <row r="56" spans="1:12" ht="15.75" x14ac:dyDescent="0.2">
      <c r="A56" s="100"/>
      <c r="B56" s="15"/>
      <c r="C56" s="16" t="s">
        <v>22</v>
      </c>
      <c r="D56" s="20" t="s">
        <v>39</v>
      </c>
      <c r="E56" s="39" t="s">
        <v>67</v>
      </c>
      <c r="F56" s="38"/>
      <c r="G56" s="38"/>
      <c r="H56" s="77">
        <v>10</v>
      </c>
      <c r="I56" s="33">
        <v>250</v>
      </c>
      <c r="J56" s="27"/>
      <c r="K56" s="67"/>
      <c r="L56" s="76"/>
    </row>
    <row r="57" spans="1:12" ht="15.75" x14ac:dyDescent="0.2">
      <c r="A57" s="100"/>
      <c r="B57" s="15"/>
      <c r="C57" s="16" t="s">
        <v>23</v>
      </c>
      <c r="D57" s="20" t="s">
        <v>39</v>
      </c>
      <c r="E57" s="39" t="s">
        <v>67</v>
      </c>
      <c r="F57" s="38"/>
      <c r="G57" s="38"/>
      <c r="H57" s="77">
        <v>16</v>
      </c>
      <c r="I57" s="33">
        <v>100</v>
      </c>
      <c r="J57" s="27"/>
      <c r="K57" s="67"/>
      <c r="L57" s="76"/>
    </row>
    <row r="58" spans="1:12" ht="15.75" x14ac:dyDescent="0.2">
      <c r="A58" s="100"/>
      <c r="B58" s="15"/>
      <c r="C58" s="16" t="s">
        <v>17</v>
      </c>
      <c r="D58" s="20" t="s">
        <v>38</v>
      </c>
      <c r="E58" s="39" t="s">
        <v>67</v>
      </c>
      <c r="F58" s="38"/>
      <c r="G58" s="38"/>
      <c r="H58" s="77">
        <v>10</v>
      </c>
      <c r="I58" s="33">
        <v>30</v>
      </c>
      <c r="J58" s="27"/>
      <c r="K58" s="67"/>
      <c r="L58" s="76"/>
    </row>
    <row r="59" spans="1:12" ht="15.75" x14ac:dyDescent="0.2">
      <c r="A59" s="100"/>
      <c r="B59" s="15"/>
      <c r="C59" s="17" t="s">
        <v>69</v>
      </c>
      <c r="D59" s="20" t="s">
        <v>40</v>
      </c>
      <c r="E59" s="39" t="s">
        <v>67</v>
      </c>
      <c r="F59" s="38"/>
      <c r="G59" s="38"/>
      <c r="H59" s="77">
        <v>8</v>
      </c>
      <c r="I59" s="33">
        <v>400</v>
      </c>
      <c r="J59" s="27"/>
      <c r="K59" s="67"/>
      <c r="L59" s="76"/>
    </row>
    <row r="60" spans="1:12" ht="15.75" x14ac:dyDescent="0.2">
      <c r="A60" s="100"/>
      <c r="B60" s="15"/>
      <c r="C60" s="16" t="s">
        <v>12</v>
      </c>
      <c r="D60" s="20" t="s">
        <v>37</v>
      </c>
      <c r="E60" s="39" t="s">
        <v>4</v>
      </c>
      <c r="F60" s="38"/>
      <c r="G60" s="38"/>
      <c r="H60" s="77">
        <v>9</v>
      </c>
      <c r="I60" s="33">
        <v>15</v>
      </c>
      <c r="J60" s="27"/>
      <c r="K60" s="67"/>
      <c r="L60" s="76"/>
    </row>
    <row r="61" spans="1:12" ht="15.75" x14ac:dyDescent="0.2">
      <c r="A61" s="100"/>
      <c r="B61" s="15"/>
      <c r="C61" s="16" t="s">
        <v>16</v>
      </c>
      <c r="D61" s="20" t="s">
        <v>40</v>
      </c>
      <c r="E61" s="39" t="s">
        <v>67</v>
      </c>
      <c r="F61" s="38"/>
      <c r="G61" s="38"/>
      <c r="H61" s="77">
        <v>50</v>
      </c>
      <c r="I61" s="33">
        <v>50</v>
      </c>
      <c r="J61" s="27"/>
      <c r="K61" s="67"/>
      <c r="L61" s="76"/>
    </row>
    <row r="62" spans="1:12" ht="15.75" x14ac:dyDescent="0.2">
      <c r="A62" s="102"/>
      <c r="B62" s="15"/>
      <c r="C62" s="16" t="s">
        <v>14</v>
      </c>
      <c r="D62" s="20" t="s">
        <v>41</v>
      </c>
      <c r="E62" s="39" t="s">
        <v>67</v>
      </c>
      <c r="F62" s="38"/>
      <c r="G62" s="38"/>
      <c r="H62" s="77">
        <v>21</v>
      </c>
      <c r="I62" s="33">
        <v>100</v>
      </c>
      <c r="J62" s="27"/>
      <c r="K62" s="78" t="s">
        <v>119</v>
      </c>
      <c r="L62" s="79" t="s">
        <v>120</v>
      </c>
    </row>
    <row r="63" spans="1:12" x14ac:dyDescent="0.25">
      <c r="A63" s="128" t="s">
        <v>124</v>
      </c>
      <c r="B63" s="128"/>
      <c r="C63" s="128"/>
      <c r="D63" s="128"/>
      <c r="E63" s="128"/>
      <c r="F63" s="129"/>
      <c r="G63" s="129"/>
      <c r="H63" s="129"/>
      <c r="I63" s="22"/>
      <c r="J63" s="46">
        <f>J33</f>
        <v>0</v>
      </c>
      <c r="K63" s="80">
        <v>0.54</v>
      </c>
      <c r="L63" s="81"/>
    </row>
    <row r="64" spans="1:12" ht="60" x14ac:dyDescent="0.25">
      <c r="A64" s="123" t="s">
        <v>19</v>
      </c>
      <c r="B64" s="12"/>
      <c r="C64" s="21" t="s">
        <v>83</v>
      </c>
      <c r="D64" s="13" t="s">
        <v>81</v>
      </c>
      <c r="E64" s="40">
        <v>12</v>
      </c>
      <c r="F64" s="122" t="s">
        <v>122</v>
      </c>
      <c r="G64" s="122"/>
      <c r="H64" s="57"/>
      <c r="I64" s="120">
        <f>H64</f>
        <v>0</v>
      </c>
      <c r="J64" s="121"/>
      <c r="K64" s="80">
        <v>0.23</v>
      </c>
      <c r="L64" s="81"/>
    </row>
    <row r="65" spans="1:12" ht="30" x14ac:dyDescent="0.25">
      <c r="A65" s="124"/>
      <c r="B65" s="12"/>
      <c r="C65" s="21" t="s">
        <v>82</v>
      </c>
      <c r="D65" s="13" t="s">
        <v>84</v>
      </c>
      <c r="E65" s="40">
        <v>12</v>
      </c>
      <c r="F65" s="122" t="s">
        <v>122</v>
      </c>
      <c r="G65" s="122"/>
      <c r="H65" s="57"/>
      <c r="I65" s="126">
        <f>H65</f>
        <v>0</v>
      </c>
      <c r="J65" s="127"/>
      <c r="K65" s="80">
        <v>0.1</v>
      </c>
      <c r="L65" s="81"/>
    </row>
    <row r="66" spans="1:12" ht="60.75" x14ac:dyDescent="0.25">
      <c r="A66" s="124"/>
      <c r="B66" s="12"/>
      <c r="C66" s="21" t="s">
        <v>109</v>
      </c>
      <c r="D66" s="13" t="s">
        <v>121</v>
      </c>
      <c r="E66" s="40">
        <v>12</v>
      </c>
      <c r="F66" s="122" t="s">
        <v>122</v>
      </c>
      <c r="G66" s="122"/>
      <c r="H66" s="57"/>
      <c r="I66" s="126">
        <f>H66</f>
        <v>0</v>
      </c>
      <c r="J66" s="127"/>
      <c r="K66" s="80">
        <v>0.08</v>
      </c>
      <c r="L66" s="81"/>
    </row>
    <row r="67" spans="1:12" ht="30" x14ac:dyDescent="0.35">
      <c r="A67" s="125"/>
      <c r="B67" s="12"/>
      <c r="C67" s="21" t="s">
        <v>118</v>
      </c>
      <c r="D67" s="13" t="s">
        <v>30</v>
      </c>
      <c r="E67" s="40" t="s">
        <v>70</v>
      </c>
      <c r="F67" s="119">
        <v>50</v>
      </c>
      <c r="G67" s="119"/>
      <c r="H67" s="23"/>
      <c r="I67" s="120">
        <f>F67*H67</f>
        <v>0</v>
      </c>
      <c r="J67" s="121"/>
      <c r="K67" s="82">
        <v>0.05</v>
      </c>
      <c r="L67" s="83"/>
    </row>
    <row r="68" spans="1:12" ht="29.65" customHeight="1" x14ac:dyDescent="0.35">
      <c r="A68" s="116" t="s">
        <v>33</v>
      </c>
      <c r="B68" s="117"/>
      <c r="C68" s="117"/>
      <c r="D68" s="117"/>
      <c r="E68" s="117"/>
      <c r="F68" s="117"/>
      <c r="G68" s="117"/>
      <c r="H68" s="117"/>
      <c r="I68" s="118"/>
      <c r="J68" s="118"/>
      <c r="K68" s="82">
        <f>SUM(K63:K67)</f>
        <v>1</v>
      </c>
      <c r="L68" s="81"/>
    </row>
  </sheetData>
  <sheetProtection password="B17E" sheet="1" objects="1" scenarios="1" selectLockedCells="1" sort="0" autoFilter="0"/>
  <protectedRanges>
    <protectedRange sqref="H64:H67 H14:H62" name="טווח1"/>
  </protectedRanges>
  <mergeCells count="54">
    <mergeCell ref="F25:G25"/>
    <mergeCell ref="F26:G26"/>
    <mergeCell ref="F27:G27"/>
    <mergeCell ref="F28:G28"/>
    <mergeCell ref="A63:H63"/>
    <mergeCell ref="A68:H68"/>
    <mergeCell ref="I68:J68"/>
    <mergeCell ref="F67:G67"/>
    <mergeCell ref="I67:J67"/>
    <mergeCell ref="I64:J64"/>
    <mergeCell ref="F64:G64"/>
    <mergeCell ref="A64:A67"/>
    <mergeCell ref="F65:G65"/>
    <mergeCell ref="I65:J65"/>
    <mergeCell ref="F66:G66"/>
    <mergeCell ref="I66:J66"/>
    <mergeCell ref="A4:J4"/>
    <mergeCell ref="C2:I2"/>
    <mergeCell ref="C1:I1"/>
    <mergeCell ref="C3:I3"/>
    <mergeCell ref="A1:B3"/>
    <mergeCell ref="J1:J3"/>
    <mergeCell ref="F16:G16"/>
    <mergeCell ref="A30:A31"/>
    <mergeCell ref="A51:A62"/>
    <mergeCell ref="A45:A50"/>
    <mergeCell ref="A34:A35"/>
    <mergeCell ref="A36:A39"/>
    <mergeCell ref="A40:A41"/>
    <mergeCell ref="F30:G30"/>
    <mergeCell ref="F31:G31"/>
    <mergeCell ref="A33:I33"/>
    <mergeCell ref="F17:G17"/>
    <mergeCell ref="F18:G18"/>
    <mergeCell ref="F19:G19"/>
    <mergeCell ref="F20:G20"/>
    <mergeCell ref="F21:G21"/>
    <mergeCell ref="F24:G24"/>
    <mergeCell ref="F22:G22"/>
    <mergeCell ref="A24:A27"/>
    <mergeCell ref="D24:D27"/>
    <mergeCell ref="A23:J23"/>
    <mergeCell ref="A6:J6"/>
    <mergeCell ref="A7:A13"/>
    <mergeCell ref="A14:A18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rintOptions horizontalCentered="1" verticalCentered="1"/>
  <pageMargins left="0.19685039370078741" right="0.19685039370078741" top="0.31496062992125984" bottom="0.15748031496062992" header="0.31496062992125984" footer="0.15748031496062992"/>
  <pageSetup paperSize="9" scale="51" fitToHeight="0" orientation="landscape" r:id="rId1"/>
  <headerFooter>
    <oddHeader>&amp;C&amp;P</oddHeader>
  </headerFooter>
  <rowBreaks count="1" manualBreakCount="1">
    <brk id="4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tgTenderFileType xmlns="31c6a112-3b75-4973-9153-c425bc27734d">דף פרסום מסמך מכרז</RtgTenderFileType>
    <RtgIfMainDoc xmlns="31c6a112-3b75-4973-9153-c425bc27734d">false</RtgIfMainDo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enderFileCT" ma:contentTypeID="0x010100239D864917924D0FBE926AABBA1B08FC007402BC593432534EB66C0C21A3C415E5" ma:contentTypeVersion="2" ma:contentTypeDescription="מסמך מכרז" ma:contentTypeScope="" ma:versionID="8f0aba96f681ceed3dd302690999dcef">
  <xsd:schema xmlns:xsd="http://www.w3.org/2001/XMLSchema" xmlns:xs="http://www.w3.org/2001/XMLSchema" xmlns:p="http://schemas.microsoft.com/office/2006/metadata/properties" xmlns:ns2="31c6a112-3b75-4973-9153-c425bc27734d" targetNamespace="http://schemas.microsoft.com/office/2006/metadata/properties" ma:root="true" ma:fieldsID="bb859cf31c3c7088423d86cfce467f33" ns2:_="">
    <xsd:import namespace="31c6a112-3b75-4973-9153-c425bc2773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tgTenderFileType"/>
                <xsd:element ref="ns2:RtgIfMainDo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6a112-3b75-4973-9153-c425bc2773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tgTenderFileType" ma:index="11" ma:displayName="סוג המסמך" ma:default="דף פרסום מסמך מכרז" ma:format="Dropdown" ma:internalName="RtgTenderFileType" ma:readOnly="false">
      <xsd:simpleType>
        <xsd:restriction base="dms:Choice">
          <xsd:enumeration value="דף פרסום מסמך מכרז"/>
          <xsd:enumeration value="הודעת עדכון"/>
          <xsd:enumeration value="פרוטוקול סיור קבלני"/>
          <xsd:enumeration value="פרוטוקול תשובות לשאלות"/>
          <xsd:enumeration value="שרטוט"/>
        </xsd:restriction>
      </xsd:simpleType>
    </xsd:element>
    <xsd:element name="RtgIfMainDoc" ma:index="12" ma:displayName="האם מסמך ראשי" ma:default="FALSE" ma:internalName="RtgIfMainDoc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51B2B-E494-4F84-9D73-C08B52DC44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416D249-ED8F-46CE-8ADD-9C578885CC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404F38-A473-4DB0-8A81-A9034B5F8CB0}">
  <ds:schemaRefs>
    <ds:schemaRef ds:uri="http://purl.org/dc/elements/1.1/"/>
    <ds:schemaRef ds:uri="http://schemas.microsoft.com/office/2006/metadata/properties"/>
    <ds:schemaRef ds:uri="31c6a112-3b75-4973-9153-c425bc27734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FC7AAB2-6665-451D-A95D-D134F3AA6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6a112-3b75-4973-9153-c425bc277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תמחור</vt:lpstr>
      <vt:lpstr>תמחור!Print_Titles</vt:lpstr>
      <vt:lpstr>תמחור!WPrint_Area_W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כתב כמויות - מכרז אבטחה טכנולוגית</dc:title>
  <dc:creator>shlomi</dc:creator>
  <cp:lastModifiedBy>רויטל גל</cp:lastModifiedBy>
  <cp:lastPrinted>2017-12-18T17:30:06Z</cp:lastPrinted>
  <dcterms:created xsi:type="dcterms:W3CDTF">2011-08-18T12:17:16Z</dcterms:created>
  <dcterms:modified xsi:type="dcterms:W3CDTF">2022-01-18T14:56:57Z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0x010100239D864917924D0FBE926AABBA1B08FC007402BC593432534EB66C0C21A3C415E5</vt:lpwstr>
  </property>
</Properties>
</file>